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封面" sheetId="1" r:id="rId1"/>
    <sheet name="汇总表" sheetId="3" r:id="rId2"/>
    <sheet name="分部分项工程和单价措施项目清单与计价表" sheetId="4" r:id="rId3"/>
    <sheet name="总价措施项目清单与计价表" sheetId="5" r:id="rId4"/>
    <sheet name="其他项目清单与计价汇总表" sheetId="6" r:id="rId5"/>
    <sheet name="规费、税金项目清单与计价表" sheetId="7" r:id="rId6"/>
  </sheets>
  <definedNames>
    <definedName name="_xlnm.Print_Area" localSheetId="4">其他项目清单与计价汇总表!$A$1:$E$22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<sst xmlns="http://schemas.openxmlformats.org/spreadsheetml/2006/main" count="176" uniqueCount="125">
  <si>
    <t>广州康复实验学校“阳光Park”共融乐园</t>
  </si>
  <si>
    <t>工程</t>
  </si>
  <si>
    <t>报价清单</t>
  </si>
  <si>
    <t>招  标  人：</t>
  </si>
  <si>
    <t>广州康复实验学校（广州小儿脑性瘫痪康复研究中心）</t>
  </si>
  <si>
    <t>投标人：</t>
  </si>
  <si>
    <t>(单位盖章)</t>
  </si>
  <si>
    <t>年   月   日</t>
  </si>
  <si>
    <t>单位工程汇总表</t>
  </si>
  <si>
    <t>工程名称：广州康复实验学校“阳光Park”共融乐园</t>
  </si>
  <si>
    <t>序号</t>
  </si>
  <si>
    <t>汇总内容</t>
  </si>
  <si>
    <t>金额:(元)</t>
  </si>
  <si>
    <t>其中：暂估价(元)</t>
  </si>
  <si>
    <t>1</t>
  </si>
  <si>
    <t>分部分项合计</t>
  </si>
  <si>
    <t>1.1</t>
  </si>
  <si>
    <t>J-4初高中部教学楼地面造型</t>
  </si>
  <si>
    <t>2</t>
  </si>
  <si>
    <t>措施合计</t>
  </si>
  <si>
    <t>2.1</t>
  </si>
  <si>
    <t>绿色施工安全防护措施费</t>
  </si>
  <si>
    <t>2.2</t>
  </si>
  <si>
    <t>其他措施费</t>
  </si>
  <si>
    <t>3</t>
  </si>
  <si>
    <t>其他项目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</si>
  <si>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</si>
  <si>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</si>
  <si>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</si>
  <si>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</si>
  <si>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</si>
  <si>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</si>
  <si>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</si>
  <si>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</si>
  <si>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</si>
  <si>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</si>
  <si>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</si>
  <si>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</si>
  <si>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</si>
  <si>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</si>
  <si>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</si>
  <si>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</si>
  <si>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</si>
  <si>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</si>
  <si>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</si>
  <si>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</si>
  <si>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</si>
  <si>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</si>
  <si>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</si>
  <si>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</si>
  <si>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</si>
  <si>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</si>
  <si>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合计=1+2+3+5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</si>
  <si>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</si>
  <si>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</si>
  <si>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</si>
  <si>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</si>
  <si>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</si>
  <si>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</si>
  <si>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</si>
  <si>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</si>
  <si>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</si>
  <si>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其中</t>
  </si>
  <si>
    <t>拆除部分</t>
  </si>
  <si>
    <t>011604001001</t>
  </si>
  <si>
    <t>拆除原路面砖</t>
  </si>
  <si>
    <t>1.名称:拆除原路面砖</t>
  </si>
  <si>
    <t>m2</t>
  </si>
  <si>
    <t>010101004001</t>
  </si>
  <si>
    <t>挖基坑土方</t>
  </si>
  <si>
    <t>1.名称:挖基坑土方
2.挖土深度:550mm内</t>
  </si>
  <si>
    <t>m3</t>
  </si>
  <si>
    <t>010103002001</t>
  </si>
  <si>
    <t>拆除废料外运</t>
  </si>
  <si>
    <t>1.名称:拆除废料外运
2.运距:20km</t>
  </si>
  <si>
    <t>010103002002</t>
  </si>
  <si>
    <t>土方外运</t>
  </si>
  <si>
    <t>1.废弃料品种:余泥渣土
2.运距:20km</t>
  </si>
  <si>
    <t>新建部分</t>
  </si>
  <si>
    <t>011103004001</t>
  </si>
  <si>
    <t>EPDM颗粒塑胶地面</t>
  </si>
  <si>
    <t>1.面层材料品种、规格、颜色:EPDM颗粒塑胶地面
2.厚度:8mm
3.基层处理:基层处理</t>
  </si>
  <si>
    <t>050402002001</t>
  </si>
  <si>
    <t>300mm深C30混凝土回填并做收光处理</t>
  </si>
  <si>
    <t>1.名称:300mm深C30混凝土回填并做收光处理</t>
  </si>
  <si>
    <t>010404001001</t>
  </si>
  <si>
    <t>100mm厚细石混凝土</t>
  </si>
  <si>
    <t>1.名称:100mm厚细石混凝土</t>
  </si>
  <si>
    <t>010404001002</t>
  </si>
  <si>
    <t>50mm厚细石垫层</t>
  </si>
  <si>
    <t>1.名称:50mm厚细石垫层</t>
  </si>
  <si>
    <t>010501006001</t>
  </si>
  <si>
    <t>组合秋千</t>
  </si>
  <si>
    <t>1.名称:组合秋千
2.规格:主体框架采用114镀锌钢管（3MM）秋千采用橡胶轮胎 尼龙绳 工程塑料5500*5500*210</t>
  </si>
  <si>
    <t>套</t>
  </si>
  <si>
    <t>措施项目</t>
  </si>
  <si>
    <t>本页小计</t>
  </si>
  <si>
    <t>合   计</t>
  </si>
  <si>
    <t>总价措施项目清单与计价表</t>
  </si>
  <si>
    <t>计算基础</t>
  </si>
  <si>
    <t>费率
(%)</t>
  </si>
  <si>
    <t>金额
(元)</t>
  </si>
  <si>
    <t>备注</t>
  </si>
  <si>
    <t>LSSGCSF00001</t>
  </si>
  <si>
    <t>WMGDZJF00001</t>
  </si>
  <si>
    <t>文明工地增加费</t>
  </si>
  <si>
    <t>011707002001</t>
  </si>
  <si>
    <t>夜间施工增加费</t>
  </si>
  <si>
    <t>GGCSF0000001</t>
  </si>
  <si>
    <t>赶工措施费</t>
  </si>
  <si>
    <t>QTFY00000001</t>
  </si>
  <si>
    <t>合    计</t>
  </si>
  <si>
    <t>其他项目清单与计价汇总表</t>
  </si>
  <si>
    <t>材料暂估价</t>
  </si>
  <si>
    <t>专业工程暂估价</t>
  </si>
  <si>
    <t>7</t>
  </si>
  <si>
    <t>8</t>
  </si>
  <si>
    <t>9</t>
  </si>
  <si>
    <t>10</t>
  </si>
  <si>
    <t>合  计</t>
  </si>
  <si>
    <t>规费、税金项目清单与计价表</t>
  </si>
  <si>
    <t>计算基数</t>
  </si>
  <si>
    <t>计算费率
(%)</t>
  </si>
  <si>
    <t>金额(元)</t>
  </si>
  <si>
    <t>分部分项合计+措施合计+其他项目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</si>
</sst>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176" fontId="2" fillId="2" borderId="5" xfId="49" applyNumberFormat="1" applyFont="1" applyFill="1" applyBorder="1" applyAlignment="1">
      <alignment horizontal="right" vertical="center" wrapText="1"/>
    </xf>
    <xf numFmtId="0" fontId="2" fillId="2" borderId="5" xfId="49" applyFont="1" applyFill="1" applyBorder="1" applyAlignment="1" applyProtection="1">
      <alignment horizontal="right" vertical="center" wrapText="1"/>
      <protection locked="0"/>
    </xf>
    <xf numFmtId="176" fontId="2" fillId="2" borderId="6" xfId="49" applyNumberFormat="1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176" fontId="2" fillId="2" borderId="5" xfId="49" applyNumberFormat="1" applyFont="1" applyFill="1" applyBorder="1" applyAlignment="1" applyProtection="1">
      <alignment horizontal="right" vertical="center" wrapText="1"/>
      <protection locked="0"/>
    </xf>
    <xf numFmtId="0" fontId="3" fillId="2" borderId="7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 applyProtection="1">
      <alignment horizontal="right" vertical="center" wrapText="1"/>
    </xf>
    <xf numFmtId="0" fontId="2" fillId="2" borderId="9" xfId="49" applyFont="1" applyFill="1" applyBorder="1" applyAlignment="1" applyProtection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6" fillId="2" borderId="10" xfId="49" applyFont="1" applyFill="1" applyBorder="1" applyAlignment="1">
      <alignment horizontal="center" wrapText="1"/>
    </xf>
    <xf numFmtId="0" fontId="6" fillId="2" borderId="0" xfId="49" applyFont="1" applyFill="1" applyAlignment="1">
      <alignment horizontal="left" wrapText="1"/>
    </xf>
    <xf numFmtId="0" fontId="7" fillId="2" borderId="0" xfId="49" applyFont="1" applyFill="1" applyAlignment="1">
      <alignment horizontal="center" wrapText="1"/>
    </xf>
    <xf numFmtId="0" fontId="8" fillId="2" borderId="0" xfId="49" applyFont="1" applyFill="1" applyAlignment="1">
      <alignment horizontal="left" wrapText="1"/>
    </xf>
    <xf numFmtId="0" fontId="9" fillId="2" borderId="0" xfId="49" applyFont="1" applyFill="1" applyAlignment="1">
      <alignment horizontal="center" wrapText="1"/>
    </xf>
    <xf numFmtId="0" fontId="10" fillId="2" borderId="10" xfId="49" applyFont="1" applyFill="1" applyBorder="1" applyAlignment="1">
      <alignment horizontal="center" wrapText="1"/>
    </xf>
    <xf numFmtId="0" fontId="9" fillId="2" borderId="0" xfId="49" applyFont="1" applyFill="1" applyAlignment="1">
      <alignment horizontal="right" wrapText="1"/>
    </xf>
    <xf numFmtId="0" fontId="2" fillId="2" borderId="11" xfId="49" applyFont="1" applyFill="1" applyBorder="1" applyAlignment="1">
      <alignment horizontal="center" vertical="top" wrapText="1"/>
    </xf>
    <xf numFmtId="0" fontId="10" fillId="2" borderId="10" xfId="49" applyFont="1" applyFill="1" applyBorder="1" applyAlignment="1" applyProtection="1">
      <alignment horizontal="center" wrapText="1"/>
      <protection locked="0"/>
    </xf>
    <xf numFmtId="0" fontId="3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vertical="center" wrapText="1"/>
    </xf>
    <xf numFmtId="0" fontId="9" fillId="2" borderId="0" xfId="49" applyFont="1" applyFill="1" applyAlignment="1" applyProtection="1">
      <alignment horizontal="center" wrapText="1"/>
      <protection locked="0"/>
    </xf>
    <xf numFmtId="0" fontId="9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righ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view="pageBreakPreview" zoomScaleNormal="100" workbookViewId="0">
      <selection activeCell="D6" sqref="D6:E6"/>
    </sheetView>
  </sheetViews>
  <sheetFormatPr defaultColWidth="9" defaultRowHeight="12" outlineLevelCol="6"/>
  <cols>
    <col min="1" max="1" width="15" customWidth="1"/>
    <col min="2" max="2" width="2.5047619047619" customWidth="1"/>
    <col min="3" max="3" width="21.6666666666667" customWidth="1"/>
    <col min="4" max="4" width="10.8285714285714" customWidth="1"/>
    <col min="5" max="5" width="33.3333333333333" customWidth="1"/>
    <col min="6" max="6" width="2.66666666666667" customWidth="1"/>
    <col min="7" max="7" width="18.2857142857143" customWidth="1"/>
  </cols>
  <sheetData>
    <row r="1" ht="127.5" customHeight="1" spans="1:7">
      <c r="A1" s="40"/>
      <c r="B1" s="40"/>
      <c r="C1" s="41" t="s">
        <v>0</v>
      </c>
      <c r="D1" s="41"/>
      <c r="E1" s="41"/>
      <c r="F1" s="41"/>
      <c r="G1" s="42" t="s">
        <v>1</v>
      </c>
    </row>
    <row r="2" ht="60" customHeight="1" spans="1:7">
      <c r="A2" s="43" t="s">
        <v>2</v>
      </c>
      <c r="B2" s="43"/>
      <c r="C2" s="43"/>
      <c r="D2" s="43"/>
      <c r="E2" s="43"/>
      <c r="F2" s="43"/>
      <c r="G2" s="43"/>
    </row>
    <row r="3" ht="171" customHeight="1" spans="1:7">
      <c r="A3" s="43"/>
      <c r="B3" s="43"/>
      <c r="C3" s="43"/>
      <c r="D3" s="43"/>
      <c r="E3" s="43"/>
      <c r="F3" s="43"/>
      <c r="G3" s="43"/>
    </row>
    <row r="4" ht="60" customHeight="1" spans="1:7">
      <c r="A4" s="44"/>
      <c r="B4" s="45" t="s">
        <v>3</v>
      </c>
      <c r="C4" s="45"/>
      <c r="D4" s="46" t="s">
        <v>4</v>
      </c>
      <c r="E4" s="46"/>
      <c r="F4" s="44"/>
      <c r="G4" s="44"/>
    </row>
    <row r="5" ht="36" customHeight="1" spans="1:7">
      <c r="A5" s="44"/>
      <c r="B5" s="47"/>
      <c r="C5" s="47"/>
      <c r="D5" s="48"/>
      <c r="E5" s="48"/>
      <c r="F5" s="44"/>
      <c r="G5" s="44"/>
    </row>
    <row r="6" ht="60.75" customHeight="1" spans="1:7">
      <c r="A6" s="44"/>
      <c r="B6" s="45" t="s">
        <v>5</v>
      </c>
      <c r="C6" s="45"/>
      <c r="D6" s="49"/>
      <c r="E6" s="49"/>
      <c r="F6" s="44"/>
      <c r="G6" s="44"/>
    </row>
    <row r="7" ht="36" customHeight="1" spans="1:7">
      <c r="A7" s="44"/>
      <c r="B7" s="50"/>
      <c r="C7" s="50"/>
      <c r="D7" s="48" t="s">
        <v>6</v>
      </c>
      <c r="E7" s="48"/>
      <c r="F7" s="50"/>
      <c r="G7" s="50"/>
    </row>
    <row r="8" ht="69.75" customHeight="1" spans="1:7">
      <c r="A8" s="44"/>
      <c r="B8" s="51"/>
      <c r="C8" s="51"/>
      <c r="D8" s="52" t="s">
        <v>7</v>
      </c>
      <c r="E8" s="52"/>
      <c r="F8" s="44"/>
      <c r="G8" s="44"/>
    </row>
    <row r="9" ht="21" customHeight="1" spans="1:7">
      <c r="A9" s="44"/>
      <c r="B9" s="51"/>
      <c r="C9" s="51"/>
      <c r="D9" s="53"/>
      <c r="E9" s="53"/>
      <c r="F9" s="54"/>
      <c r="G9" s="54"/>
    </row>
    <row r="10" ht="18" customHeight="1" spans="1:7">
      <c r="A10" s="40"/>
      <c r="B10" s="40"/>
      <c r="C10" s="50"/>
      <c r="D10" s="50"/>
      <c r="E10" s="50"/>
      <c r="F10" s="50"/>
      <c r="G10" s="21"/>
    </row>
  </sheetData>
  <sheetProtection password="C64F" sheet="1" objects="1"/>
  <mergeCells count="23">
    <mergeCell ref="A1:B1"/>
    <mergeCell ref="C1:F1"/>
    <mergeCell ref="A2:G2"/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F9:G9"/>
    <mergeCell ref="A10:B10"/>
    <mergeCell ref="C10:F1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tabSelected="1" view="pageBreakPreview" zoomScaleNormal="100" topLeftCell="A4" workbookViewId="0">
      <selection activeCell="C35" sqref="C35:E35"/>
    </sheetView>
  </sheetViews>
  <sheetFormatPr defaultColWidth="9" defaultRowHeight="12" outlineLevelCol="5"/>
  <cols>
    <col min="1" max="1" width="12.8285714285714" customWidth="1"/>
    <col min="2" max="2" width="48.8571428571429" customWidth="1"/>
    <col min="3" max="3" width="0.828571428571429" customWidth="1"/>
    <col min="4" max="4" width="20.1619047619048" customWidth="1"/>
    <col min="5" max="5" width="7" customWidth="1"/>
    <col min="6" max="6" width="21.8380952380952" customWidth="1"/>
  </cols>
  <sheetData>
    <row r="1" ht="39.75" customHeight="1" spans="1:6">
      <c r="A1" s="1" t="s">
        <v>8</v>
      </c>
      <c r="B1" s="1"/>
      <c r="C1" s="1"/>
      <c r="D1" s="1"/>
      <c r="E1" s="2"/>
      <c r="F1" s="2"/>
    </row>
    <row r="2" ht="28.5" customHeight="1" spans="1:6">
      <c r="A2" s="3" t="s">
        <v>9</v>
      </c>
      <c r="B2" s="3"/>
      <c r="C2" s="3"/>
      <c r="D2" s="3"/>
      <c r="E2" s="5"/>
      <c r="F2" s="5"/>
    </row>
    <row r="3" ht="18.75" customHeight="1" spans="1:6">
      <c r="A3" s="6" t="s">
        <v>10</v>
      </c>
      <c r="B3" s="7" t="s">
        <v>11</v>
      </c>
      <c r="C3" s="7" t="s">
        <v>12</v>
      </c>
      <c r="D3" s="7"/>
      <c r="E3" s="7"/>
      <c r="F3" s="8" t="s">
        <v>13</v>
      </c>
    </row>
    <row r="4" ht="18" customHeight="1" spans="1:6">
      <c r="A4" s="9" t="s">
        <v>14</v>
      </c>
      <c r="B4" s="10" t="s">
        <v>15</v>
      </c>
      <c r="C4" s="11">
        <f>分部分项工程和单价措施项目清单与计价表!J24</f>
        <v>0</v>
      </c>
      <c r="D4" s="11"/>
      <c r="E4" s="11"/>
      <c r="F4" s="38"/>
    </row>
    <row r="5" ht="18" customHeight="1" spans="1:6">
      <c r="A5" s="9" t="s">
        <v>16</v>
      </c>
      <c r="B5" s="10" t="s">
        <v>17</v>
      </c>
      <c r="C5" s="11">
        <f>分部分项工程和单价措施项目清单与计价表!J6</f>
        <v>0</v>
      </c>
      <c r="D5" s="11"/>
      <c r="E5" s="11"/>
      <c r="F5" s="38"/>
    </row>
    <row r="6" ht="18" customHeight="1" spans="1:6">
      <c r="A6" s="9" t="s">
        <v>18</v>
      </c>
      <c r="B6" s="10" t="s">
        <v>19</v>
      </c>
      <c r="C6" s="11">
        <f>总价措施项目清单与计价表!F17</f>
        <v>24602.61</v>
      </c>
      <c r="D6" s="11"/>
      <c r="E6" s="11"/>
      <c r="F6" s="38"/>
    </row>
    <row r="7" ht="18" customHeight="1" spans="1:6">
      <c r="A7" s="9" t="s">
        <v>20</v>
      </c>
      <c r="B7" s="10" t="s">
        <v>21</v>
      </c>
      <c r="C7" s="11">
        <v>24602.61</v>
      </c>
      <c r="D7" s="11"/>
      <c r="E7" s="11"/>
      <c r="F7" s="38"/>
    </row>
    <row r="8" ht="18" customHeight="1" spans="1:6">
      <c r="A8" s="9" t="s">
        <v>22</v>
      </c>
      <c r="B8" s="10" t="s">
        <v>23</v>
      </c>
      <c r="C8" s="11">
        <f>总价措施项目清单与计价表!F5+总价措施项目清单与计价表!F6+总价措施项目清单与计价表!F7+总价措施项目清单与计价表!F8</f>
        <v>0</v>
      </c>
      <c r="D8" s="11"/>
      <c r="E8" s="11"/>
      <c r="F8" s="38"/>
    </row>
    <row r="9" ht="18" customHeight="1" spans="1:6">
      <c r="A9" s="9" t="s">
        <v>24</v>
      </c>
      <c r="B9" s="10" t="s">
        <v>25</v>
      </c>
      <c r="C9" s="11">
        <f>C10+C11+C12+C13+C14+C15+C16+C17+C18+C19</f>
        <v>0</v>
      </c>
      <c r="D9" s="11"/>
      <c r="E9" s="11"/>
      <c r="F9" s="38"/>
    </row>
    <row r="10" ht="18" customHeight="1" spans="1:6">
      <c r="A10" s="9" t="s">
        <v>26</v>
      </c>
      <c r="B10" s="10" t="s">
        <v>27</v>
      </c>
      <c r="C10" s="11">
        <v>0</v>
      </c>
      <c r="D10" s="11"/>
      <c r="E10" s="11"/>
      <c r="F10" s="38"/>
    </row>
    <row r="11" ht="18" customHeight="1" spans="1:6">
      <c r="A11" s="9" t="s">
        <v>28</v>
      </c>
      <c r="B11" s="10" t="s">
        <v>29</v>
      </c>
      <c r="C11" s="11">
        <v>0</v>
      </c>
      <c r="D11" s="11"/>
      <c r="E11" s="11"/>
      <c r="F11" s="38"/>
    </row>
    <row r="12" ht="18" customHeight="1" spans="1:6">
      <c r="A12" s="9" t="s">
        <v>30</v>
      </c>
      <c r="B12" s="10" t="s">
        <v>31</v>
      </c>
      <c r="C12" s="11">
        <f>其他项目清单与计价汇总表!C9</f>
        <v>0</v>
      </c>
      <c r="D12" s="11"/>
      <c r="E12" s="11"/>
      <c r="F12" s="38"/>
    </row>
    <row r="13" ht="18" customHeight="1" spans="1:6">
      <c r="A13" s="9" t="s">
        <v>32</v>
      </c>
      <c r="B13" s="10" t="s">
        <v>33</v>
      </c>
      <c r="C13" s="11">
        <f>其他项目清单与计价汇总表!C10</f>
        <v>0</v>
      </c>
      <c r="D13" s="11"/>
      <c r="E13" s="11"/>
      <c r="F13" s="38"/>
    </row>
    <row r="14" ht="18" customHeight="1" spans="1:6">
      <c r="A14" s="9" t="s">
        <v>34</v>
      </c>
      <c r="B14" s="10" t="s">
        <v>35</v>
      </c>
      <c r="C14" s="11">
        <f>其他项目清单与计价汇总表!C11</f>
        <v>0</v>
      </c>
      <c r="D14" s="11"/>
      <c r="E14" s="11"/>
      <c r="F14" s="38"/>
    </row>
    <row r="15" ht="18" customHeight="1" spans="1:6">
      <c r="A15" s="9" t="s">
        <v>36</v>
      </c>
      <c r="B15" s="10" t="s">
        <v>37</v>
      </c>
      <c r="C15" s="11">
        <f>其他项目清单与计价汇总表!C12</f>
        <v>0</v>
      </c>
      <c r="D15" s="11"/>
      <c r="E15" s="11"/>
      <c r="F15" s="38"/>
    </row>
    <row r="16" ht="18" customHeight="1" spans="1:6">
      <c r="A16" s="9" t="s">
        <v>38</v>
      </c>
      <c r="B16" s="10" t="s">
        <v>39</v>
      </c>
      <c r="C16" s="11">
        <f>其他项目清单与计价汇总表!C13</f>
        <v>0</v>
      </c>
      <c r="D16" s="11"/>
      <c r="E16" s="11"/>
      <c r="F16" s="38"/>
    </row>
    <row r="17" ht="18" customHeight="1" spans="1:6">
      <c r="A17" s="9" t="s">
        <v>40</v>
      </c>
      <c r="B17" s="10" t="s">
        <v>41</v>
      </c>
      <c r="C17" s="11">
        <f>其他项目清单与计价汇总表!C15</f>
        <v>0</v>
      </c>
      <c r="D17" s="11"/>
      <c r="E17" s="11"/>
      <c r="F17" s="38"/>
    </row>
    <row r="18" ht="18" customHeight="1" spans="1:6">
      <c r="A18" s="9" t="s">
        <v>42</v>
      </c>
      <c r="B18" s="10" t="s">
        <v>43</v>
      </c>
      <c r="C18" s="11">
        <f>其他项目清单与计价汇总表!C14</f>
        <v>0</v>
      </c>
      <c r="D18" s="11"/>
      <c r="E18" s="11"/>
      <c r="F18" s="38"/>
    </row>
    <row r="19" ht="18" customHeight="1" spans="1:6">
      <c r="A19" s="9" t="s">
        <v>44</v>
      </c>
      <c r="B19" s="10" t="s">
        <v>45</v>
      </c>
      <c r="C19" s="11">
        <f>其他项目清单与计价汇总表!C16</f>
        <v>0</v>
      </c>
      <c r="D19" s="11"/>
      <c r="E19" s="11"/>
      <c r="F19" s="38"/>
    </row>
    <row r="20" ht="18" customHeight="1" spans="1:6">
      <c r="A20" s="9" t="s">
        <v>46</v>
      </c>
      <c r="B20" s="10" t="s">
        <v>47</v>
      </c>
      <c r="C20" s="11">
        <f>C4+C6+C9</f>
        <v>24602.61</v>
      </c>
      <c r="D20" s="11"/>
      <c r="E20" s="11"/>
      <c r="F20" s="38"/>
    </row>
    <row r="21" ht="18" customHeight="1" spans="1:6">
      <c r="A21" s="9" t="s">
        <v>48</v>
      </c>
      <c r="B21" s="10" t="s">
        <v>49</v>
      </c>
      <c r="C21" s="11">
        <f>规费、税金项目清单与计价表!H4</f>
        <v>0</v>
      </c>
      <c r="D21" s="11"/>
      <c r="E21" s="11"/>
      <c r="F21" s="38"/>
    </row>
    <row r="22" ht="18" customHeight="1" spans="1:6">
      <c r="A22" s="9" t="s">
        <v>50</v>
      </c>
      <c r="B22" s="10" t="s">
        <v>51</v>
      </c>
      <c r="C22" s="11">
        <f>C20+C21</f>
        <v>24602.61</v>
      </c>
      <c r="D22" s="11"/>
      <c r="E22" s="11"/>
      <c r="F22" s="38"/>
    </row>
    <row r="23" ht="18" customHeight="1" spans="1:6">
      <c r="A23" s="9"/>
      <c r="B23" s="10"/>
      <c r="C23" s="14"/>
      <c r="D23" s="14"/>
      <c r="E23" s="14"/>
      <c r="F23" s="38"/>
    </row>
    <row r="24" ht="18" customHeight="1" spans="1:6">
      <c r="A24" s="9"/>
      <c r="B24" s="10"/>
      <c r="C24" s="14"/>
      <c r="D24" s="14"/>
      <c r="E24" s="14"/>
      <c r="F24" s="38"/>
    </row>
    <row r="25" ht="18" customHeight="1" spans="1:6">
      <c r="A25" s="9"/>
      <c r="B25" s="10"/>
      <c r="C25" s="14"/>
      <c r="D25" s="14"/>
      <c r="E25" s="14"/>
      <c r="F25" s="38"/>
    </row>
    <row r="26" ht="18" customHeight="1" spans="1:6">
      <c r="A26" s="9"/>
      <c r="B26" s="10"/>
      <c r="C26" s="14"/>
      <c r="D26" s="14"/>
      <c r="E26" s="14"/>
      <c r="F26" s="38"/>
    </row>
    <row r="27" ht="18" customHeight="1" spans="1:6">
      <c r="A27" s="9"/>
      <c r="B27" s="10"/>
      <c r="C27" s="14"/>
      <c r="D27" s="14"/>
      <c r="E27" s="14"/>
      <c r="F27" s="38"/>
    </row>
    <row r="28" ht="18" customHeight="1" spans="1:6">
      <c r="A28" s="9"/>
      <c r="B28" s="10"/>
      <c r="C28" s="14"/>
      <c r="D28" s="14"/>
      <c r="E28" s="14"/>
      <c r="F28" s="38"/>
    </row>
    <row r="29" ht="18" customHeight="1" spans="1:6">
      <c r="A29" s="9"/>
      <c r="B29" s="10"/>
      <c r="C29" s="14"/>
      <c r="D29" s="14"/>
      <c r="E29" s="14"/>
      <c r="F29" s="38"/>
    </row>
    <row r="30" ht="18" customHeight="1" spans="1:6">
      <c r="A30" s="9"/>
      <c r="B30" s="10"/>
      <c r="C30" s="14"/>
      <c r="D30" s="14"/>
      <c r="E30" s="14"/>
      <c r="F30" s="38"/>
    </row>
    <row r="31" ht="18" customHeight="1" spans="1:6">
      <c r="A31" s="9"/>
      <c r="B31" s="10"/>
      <c r="C31" s="14"/>
      <c r="D31" s="14"/>
      <c r="E31" s="14"/>
      <c r="F31" s="38"/>
    </row>
    <row r="32" ht="18" customHeight="1" spans="1:6">
      <c r="A32" s="9"/>
      <c r="B32" s="10"/>
      <c r="C32" s="14"/>
      <c r="D32" s="14"/>
      <c r="E32" s="14"/>
      <c r="F32" s="38"/>
    </row>
    <row r="33" ht="18" customHeight="1" spans="1:6">
      <c r="A33" s="9"/>
      <c r="B33" s="10"/>
      <c r="C33" s="14"/>
      <c r="D33" s="14"/>
      <c r="E33" s="14"/>
      <c r="F33" s="38"/>
    </row>
    <row r="34" ht="18" customHeight="1" spans="1:6">
      <c r="A34" s="9"/>
      <c r="B34" s="10"/>
      <c r="C34" s="14"/>
      <c r="D34" s="14"/>
      <c r="E34" s="14"/>
      <c r="F34" s="38"/>
    </row>
    <row r="35" ht="18" customHeight="1" spans="1:6">
      <c r="A35" s="31" t="s">
        <v>52</v>
      </c>
      <c r="B35" s="33"/>
      <c r="C35" s="26">
        <f>C4+C6+C9+C21</f>
        <v>24602.61</v>
      </c>
      <c r="D35" s="26"/>
      <c r="E35" s="26"/>
      <c r="F35" s="39"/>
    </row>
  </sheetData>
  <sheetProtection password="C64F" sheet="1" objects="1"/>
  <mergeCells count="37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B35"/>
    <mergeCell ref="C35:E35"/>
  </mergeCells>
  <printOptions horizontalCentered="1"/>
  <pageMargins left="0.116416666666667" right="0.116416666666667" top="0.59375" bottom="0" header="0.59375" footer="0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view="pageBreakPreview" zoomScaleNormal="100" workbookViewId="0">
      <selection activeCell="N10" sqref="N10"/>
    </sheetView>
  </sheetViews>
  <sheetFormatPr defaultColWidth="9" defaultRowHeight="12"/>
  <cols>
    <col min="1" max="1" width="8.17142857142857" customWidth="1"/>
    <col min="2" max="2" width="17.3333333333333" customWidth="1"/>
    <col min="3" max="3" width="14.1714285714286" customWidth="1"/>
    <col min="4" max="4" width="27" customWidth="1"/>
    <col min="5" max="5" width="2.82857142857143" customWidth="1"/>
    <col min="6" max="6" width="5.66666666666667" customWidth="1"/>
    <col min="7" max="7" width="10" customWidth="1"/>
    <col min="8" max="8" width="1.66666666666667" customWidth="1"/>
    <col min="9" max="9" width="9" customWidth="1"/>
    <col min="10" max="10" width="10.6666666666667" customWidth="1"/>
    <col min="11" max="11" width="9.17142857142857" customWidth="1"/>
  </cols>
  <sheetData>
    <row r="1" ht="39.75" customHeight="1" spans="1:11">
      <c r="A1" s="1" t="s">
        <v>53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9</v>
      </c>
      <c r="B2" s="3"/>
      <c r="C2" s="3"/>
      <c r="D2" s="3"/>
      <c r="E2" s="3"/>
      <c r="F2" s="3"/>
      <c r="G2" s="3"/>
      <c r="H2" s="3"/>
      <c r="I2" s="5"/>
      <c r="J2" s="5"/>
      <c r="K2" s="5"/>
    </row>
    <row r="3" ht="18" customHeight="1" spans="1:11">
      <c r="A3" s="6" t="s">
        <v>10</v>
      </c>
      <c r="B3" s="7" t="s">
        <v>54</v>
      </c>
      <c r="C3" s="7" t="s">
        <v>55</v>
      </c>
      <c r="D3" s="7" t="s">
        <v>56</v>
      </c>
      <c r="E3" s="7"/>
      <c r="F3" s="7" t="s">
        <v>57</v>
      </c>
      <c r="G3" s="7" t="s">
        <v>58</v>
      </c>
      <c r="H3" s="7" t="s">
        <v>59</v>
      </c>
      <c r="I3" s="7"/>
      <c r="J3" s="7"/>
      <c r="K3" s="8"/>
    </row>
    <row r="4" ht="18" customHeight="1" spans="1:11">
      <c r="A4" s="9"/>
      <c r="B4" s="28"/>
      <c r="C4" s="28"/>
      <c r="D4" s="28"/>
      <c r="E4" s="28"/>
      <c r="F4" s="28"/>
      <c r="G4" s="28"/>
      <c r="H4" s="28" t="s">
        <v>60</v>
      </c>
      <c r="I4" s="28"/>
      <c r="J4" s="28" t="s">
        <v>61</v>
      </c>
      <c r="K4" s="29" t="s">
        <v>62</v>
      </c>
    </row>
    <row r="5" ht="18" customHeight="1" spans="1:11">
      <c r="A5" s="9"/>
      <c r="B5" s="28"/>
      <c r="C5" s="28"/>
      <c r="D5" s="28"/>
      <c r="E5" s="28"/>
      <c r="F5" s="28"/>
      <c r="G5" s="28"/>
      <c r="H5" s="28"/>
      <c r="I5" s="28"/>
      <c r="J5" s="28"/>
      <c r="K5" s="29" t="s">
        <v>29</v>
      </c>
    </row>
    <row r="6" ht="41.25" customHeight="1" spans="1:11">
      <c r="A6" s="9"/>
      <c r="B6" s="10"/>
      <c r="C6" s="10" t="s">
        <v>17</v>
      </c>
      <c r="D6" s="10"/>
      <c r="E6" s="10"/>
      <c r="F6" s="10"/>
      <c r="G6" s="14"/>
      <c r="H6" s="14"/>
      <c r="I6" s="14"/>
      <c r="J6" s="11">
        <f>J7+J12</f>
        <v>0</v>
      </c>
      <c r="K6" s="15"/>
    </row>
    <row r="7" ht="28.5" customHeight="1" spans="1:11">
      <c r="A7" s="9"/>
      <c r="B7" s="10"/>
      <c r="C7" s="10" t="s">
        <v>63</v>
      </c>
      <c r="D7" s="10"/>
      <c r="E7" s="10"/>
      <c r="F7" s="10"/>
      <c r="G7" s="14"/>
      <c r="H7" s="14"/>
      <c r="I7" s="14"/>
      <c r="J7" s="11">
        <f>SUM(J8:J11)</f>
        <v>0</v>
      </c>
      <c r="K7" s="15"/>
    </row>
    <row r="8" ht="18" customHeight="1" spans="1:11">
      <c r="A8" s="9">
        <v>1</v>
      </c>
      <c r="B8" s="10" t="s">
        <v>64</v>
      </c>
      <c r="C8" s="10" t="s">
        <v>65</v>
      </c>
      <c r="D8" s="10" t="s">
        <v>66</v>
      </c>
      <c r="E8" s="10"/>
      <c r="F8" s="28" t="s">
        <v>67</v>
      </c>
      <c r="G8" s="14">
        <v>1722.52</v>
      </c>
      <c r="H8" s="23"/>
      <c r="I8" s="23"/>
      <c r="J8" s="11">
        <f>G8*H8</f>
        <v>0</v>
      </c>
      <c r="K8" s="15"/>
    </row>
    <row r="9" ht="28.5" customHeight="1" spans="1:11">
      <c r="A9" s="9">
        <v>2</v>
      </c>
      <c r="B9" s="10" t="s">
        <v>68</v>
      </c>
      <c r="C9" s="10" t="s">
        <v>69</v>
      </c>
      <c r="D9" s="10" t="s">
        <v>70</v>
      </c>
      <c r="E9" s="10"/>
      <c r="F9" s="28" t="s">
        <v>71</v>
      </c>
      <c r="G9" s="14">
        <v>610.448</v>
      </c>
      <c r="H9" s="23"/>
      <c r="I9" s="23"/>
      <c r="J9" s="11">
        <f>G9*H9</f>
        <v>0</v>
      </c>
      <c r="K9" s="15"/>
    </row>
    <row r="10" ht="28.5" customHeight="1" spans="1:11">
      <c r="A10" s="9">
        <v>3</v>
      </c>
      <c r="B10" s="10" t="s">
        <v>72</v>
      </c>
      <c r="C10" s="10" t="s">
        <v>73</v>
      </c>
      <c r="D10" s="10" t="s">
        <v>74</v>
      </c>
      <c r="E10" s="10"/>
      <c r="F10" s="28" t="s">
        <v>71</v>
      </c>
      <c r="G10" s="14">
        <v>43.842</v>
      </c>
      <c r="H10" s="23"/>
      <c r="I10" s="23"/>
      <c r="J10" s="11">
        <f>G10*H10</f>
        <v>0</v>
      </c>
      <c r="K10" s="15"/>
    </row>
    <row r="11" ht="28.5" customHeight="1" spans="1:11">
      <c r="A11" s="9">
        <v>4</v>
      </c>
      <c r="B11" s="10" t="s">
        <v>75</v>
      </c>
      <c r="C11" s="10" t="s">
        <v>76</v>
      </c>
      <c r="D11" s="10" t="s">
        <v>77</v>
      </c>
      <c r="E11" s="10"/>
      <c r="F11" s="28" t="s">
        <v>71</v>
      </c>
      <c r="G11" s="14">
        <v>516.5325</v>
      </c>
      <c r="H11" s="23"/>
      <c r="I11" s="23"/>
      <c r="J11" s="11">
        <f>G11*H11</f>
        <v>0</v>
      </c>
      <c r="K11" s="15"/>
    </row>
    <row r="12" ht="28.5" customHeight="1" spans="1:11">
      <c r="A12" s="9"/>
      <c r="B12" s="10"/>
      <c r="C12" s="10" t="s">
        <v>78</v>
      </c>
      <c r="D12" s="10"/>
      <c r="E12" s="10"/>
      <c r="F12" s="10"/>
      <c r="G12" s="14"/>
      <c r="H12" s="14"/>
      <c r="I12" s="14"/>
      <c r="J12" s="11">
        <f>SUM(J13:J17)</f>
        <v>0</v>
      </c>
      <c r="K12" s="15"/>
    </row>
    <row r="13" ht="54" customHeight="1" spans="1:11">
      <c r="A13" s="9">
        <v>5</v>
      </c>
      <c r="B13" s="10" t="s">
        <v>79</v>
      </c>
      <c r="C13" s="10" t="s">
        <v>80</v>
      </c>
      <c r="D13" s="10" t="s">
        <v>81</v>
      </c>
      <c r="E13" s="10"/>
      <c r="F13" s="28" t="s">
        <v>67</v>
      </c>
      <c r="G13" s="14">
        <v>2661.67</v>
      </c>
      <c r="H13" s="23"/>
      <c r="I13" s="23"/>
      <c r="J13" s="11">
        <f>G13*H13</f>
        <v>0</v>
      </c>
      <c r="K13" s="15"/>
    </row>
    <row r="14" ht="41.25" customHeight="1" spans="1:11">
      <c r="A14" s="9">
        <v>6</v>
      </c>
      <c r="B14" s="10" t="s">
        <v>82</v>
      </c>
      <c r="C14" s="10" t="s">
        <v>83</v>
      </c>
      <c r="D14" s="10" t="s">
        <v>84</v>
      </c>
      <c r="E14" s="10"/>
      <c r="F14" s="28" t="s">
        <v>67</v>
      </c>
      <c r="G14" s="14">
        <v>939.15</v>
      </c>
      <c r="H14" s="23"/>
      <c r="I14" s="23"/>
      <c r="J14" s="11">
        <f>G14*H14</f>
        <v>0</v>
      </c>
      <c r="K14" s="15"/>
    </row>
    <row r="15" ht="28.5" customHeight="1" spans="1:11">
      <c r="A15" s="9">
        <v>7</v>
      </c>
      <c r="B15" s="10" t="s">
        <v>85</v>
      </c>
      <c r="C15" s="10" t="s">
        <v>86</v>
      </c>
      <c r="D15" s="10" t="s">
        <v>87</v>
      </c>
      <c r="E15" s="10"/>
      <c r="F15" s="28" t="s">
        <v>67</v>
      </c>
      <c r="G15" s="14">
        <v>939.15</v>
      </c>
      <c r="H15" s="23"/>
      <c r="I15" s="23"/>
      <c r="J15" s="11">
        <f>G15*H15</f>
        <v>0</v>
      </c>
      <c r="K15" s="15"/>
    </row>
    <row r="16" ht="28.5" customHeight="1" spans="1:11">
      <c r="A16" s="9">
        <v>8</v>
      </c>
      <c r="B16" s="10" t="s">
        <v>88</v>
      </c>
      <c r="C16" s="10" t="s">
        <v>89</v>
      </c>
      <c r="D16" s="10" t="s">
        <v>90</v>
      </c>
      <c r="E16" s="10"/>
      <c r="F16" s="28" t="s">
        <v>67</v>
      </c>
      <c r="G16" s="14">
        <v>939.15</v>
      </c>
      <c r="H16" s="23"/>
      <c r="I16" s="23"/>
      <c r="J16" s="11">
        <f>G16*H16</f>
        <v>0</v>
      </c>
      <c r="K16" s="15"/>
    </row>
    <row r="17" ht="66.75" customHeight="1" spans="1:11">
      <c r="A17" s="9">
        <v>9</v>
      </c>
      <c r="B17" s="10" t="s">
        <v>91</v>
      </c>
      <c r="C17" s="10" t="s">
        <v>92</v>
      </c>
      <c r="D17" s="10" t="s">
        <v>93</v>
      </c>
      <c r="E17" s="10"/>
      <c r="F17" s="28" t="s">
        <v>94</v>
      </c>
      <c r="G17" s="14">
        <v>1</v>
      </c>
      <c r="H17" s="23"/>
      <c r="I17" s="23"/>
      <c r="J17" s="11">
        <f>G17*H17</f>
        <v>0</v>
      </c>
      <c r="K17" s="15"/>
    </row>
    <row r="18" ht="18" customHeight="1" spans="1:11">
      <c r="A18" s="9"/>
      <c r="B18" s="10"/>
      <c r="C18" s="10" t="s">
        <v>95</v>
      </c>
      <c r="D18" s="10"/>
      <c r="E18" s="10"/>
      <c r="F18" s="10"/>
      <c r="G18" s="14"/>
      <c r="H18" s="14"/>
      <c r="I18" s="14"/>
      <c r="J18" s="11"/>
      <c r="K18" s="15"/>
    </row>
    <row r="19" ht="18" customHeight="1" spans="1:11">
      <c r="A19" s="9"/>
      <c r="B19" s="10"/>
      <c r="C19" s="10"/>
      <c r="D19" s="10"/>
      <c r="E19" s="10"/>
      <c r="F19" s="28"/>
      <c r="G19" s="14"/>
      <c r="H19" s="14"/>
      <c r="I19" s="14"/>
      <c r="J19" s="11"/>
      <c r="K19" s="15"/>
    </row>
    <row r="20" ht="18" customHeight="1" spans="1:11">
      <c r="A20" s="9"/>
      <c r="B20" s="10"/>
      <c r="C20" s="10"/>
      <c r="D20" s="10"/>
      <c r="E20" s="10"/>
      <c r="F20" s="28"/>
      <c r="G20" s="14"/>
      <c r="H20" s="14"/>
      <c r="I20" s="14"/>
      <c r="J20" s="11"/>
      <c r="K20" s="15"/>
    </row>
    <row r="21" ht="18" customHeight="1" spans="1:11">
      <c r="A21" s="9"/>
      <c r="B21" s="10"/>
      <c r="C21" s="10"/>
      <c r="D21" s="10"/>
      <c r="E21" s="10"/>
      <c r="F21" s="28"/>
      <c r="G21" s="14"/>
      <c r="H21" s="14"/>
      <c r="I21" s="14"/>
      <c r="J21" s="11"/>
      <c r="K21" s="15"/>
    </row>
    <row r="22" ht="18" customHeight="1" spans="1:11">
      <c r="A22" s="9"/>
      <c r="B22" s="10"/>
      <c r="C22" s="10"/>
      <c r="D22" s="10"/>
      <c r="E22" s="10"/>
      <c r="F22" s="28"/>
      <c r="G22" s="14"/>
      <c r="H22" s="14"/>
      <c r="I22" s="14"/>
      <c r="J22" s="11"/>
      <c r="K22" s="15"/>
    </row>
    <row r="23" ht="28.5" customHeight="1" spans="1:11">
      <c r="A23" s="9" t="s">
        <v>96</v>
      </c>
      <c r="B23" s="35"/>
      <c r="C23" s="28"/>
      <c r="D23" s="28"/>
      <c r="E23" s="28"/>
      <c r="F23" s="28"/>
      <c r="G23" s="28"/>
      <c r="H23" s="28"/>
      <c r="I23" s="28"/>
      <c r="J23" s="11">
        <f>J13+J14+J15+J16+J17++J11+J10+J9+J8</f>
        <v>0</v>
      </c>
      <c r="K23" s="15"/>
    </row>
    <row r="24" ht="28.5" customHeight="1" spans="1:11">
      <c r="A24" s="31" t="s">
        <v>97</v>
      </c>
      <c r="B24" s="32"/>
      <c r="C24" s="33"/>
      <c r="D24" s="33"/>
      <c r="E24" s="33"/>
      <c r="F24" s="33"/>
      <c r="G24" s="33"/>
      <c r="H24" s="33"/>
      <c r="I24" s="33"/>
      <c r="J24" s="36">
        <f>J12+J7</f>
        <v>0</v>
      </c>
      <c r="K24" s="37"/>
    </row>
  </sheetData>
  <sheetProtection password="C64F" sheet="1" objects="1"/>
  <mergeCells count="49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A23:I23"/>
    <mergeCell ref="A24:I24"/>
    <mergeCell ref="A3:A5"/>
    <mergeCell ref="B3:B5"/>
    <mergeCell ref="C3:C5"/>
    <mergeCell ref="F3:F5"/>
    <mergeCell ref="G3:G5"/>
    <mergeCell ref="J4:J5"/>
    <mergeCell ref="D3:E5"/>
    <mergeCell ref="H4:I5"/>
  </mergeCells>
  <printOptions horizontalCentered="1"/>
  <pageMargins left="0.116416666666667" right="0.116416666666667" top="0.59375" bottom="0" header="0.59375" footer="0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view="pageBreakPreview" zoomScaleNormal="100" workbookViewId="0">
      <selection activeCell="I15" sqref="I15"/>
    </sheetView>
  </sheetViews>
  <sheetFormatPr defaultColWidth="9" defaultRowHeight="12" outlineLevelCol="7"/>
  <cols>
    <col min="1" max="1" width="7.66666666666667" customWidth="1"/>
    <col min="2" max="2" width="15" customWidth="1"/>
    <col min="3" max="3" width="19.1619047619048" customWidth="1"/>
    <col min="4" max="4" width="15.3333333333333" customWidth="1"/>
    <col min="5" max="5" width="8.66666666666667" customWidth="1"/>
    <col min="6" max="6" width="0.828571428571429" customWidth="1"/>
    <col min="7" max="8" width="12.3333333333333" customWidth="1"/>
  </cols>
  <sheetData>
    <row r="1" ht="39.75" customHeight="1" spans="1:8">
      <c r="A1" s="1" t="s">
        <v>98</v>
      </c>
      <c r="B1" s="1"/>
      <c r="C1" s="1"/>
      <c r="D1" s="1"/>
      <c r="E1" s="1"/>
      <c r="F1" s="1"/>
      <c r="G1" s="1"/>
      <c r="H1" s="2"/>
    </row>
    <row r="2" ht="41.25" customHeight="1" spans="1:8">
      <c r="A2" s="3" t="s">
        <v>9</v>
      </c>
      <c r="B2" s="3"/>
      <c r="C2" s="3"/>
      <c r="D2" s="3"/>
      <c r="E2" s="3"/>
      <c r="F2" s="3"/>
      <c r="G2" s="3"/>
      <c r="H2" s="5"/>
    </row>
    <row r="3" ht="28.5" customHeight="1" spans="1:8">
      <c r="A3" s="6" t="s">
        <v>10</v>
      </c>
      <c r="B3" s="7" t="s">
        <v>54</v>
      </c>
      <c r="C3" s="7" t="s">
        <v>55</v>
      </c>
      <c r="D3" s="7" t="s">
        <v>99</v>
      </c>
      <c r="E3" s="7" t="s">
        <v>100</v>
      </c>
      <c r="F3" s="7" t="s">
        <v>101</v>
      </c>
      <c r="G3" s="7"/>
      <c r="H3" s="8" t="s">
        <v>102</v>
      </c>
    </row>
    <row r="4" ht="79.5" customHeight="1" spans="1:8">
      <c r="A4" s="9" t="s">
        <v>14</v>
      </c>
      <c r="B4" s="10" t="s">
        <v>103</v>
      </c>
      <c r="C4" s="10" t="s">
        <v>21</v>
      </c>
      <c r="D4" s="28"/>
      <c r="E4" s="14"/>
      <c r="F4" s="14">
        <v>24602.61</v>
      </c>
      <c r="G4" s="14"/>
      <c r="H4" s="29"/>
    </row>
    <row r="5" ht="117.75" customHeight="1" spans="1:8">
      <c r="A5" s="9" t="s">
        <v>18</v>
      </c>
      <c r="B5" s="10" t="s">
        <v>104</v>
      </c>
      <c r="C5" s="10" t="s">
        <v>105</v>
      </c>
      <c r="D5" s="28"/>
      <c r="E5" s="14"/>
      <c r="F5" s="12"/>
      <c r="G5" s="12"/>
      <c r="H5" s="30"/>
    </row>
    <row r="6" ht="41.25" customHeight="1" spans="1:8">
      <c r="A6" s="9" t="s">
        <v>24</v>
      </c>
      <c r="B6" s="10" t="s">
        <v>106</v>
      </c>
      <c r="C6" s="10" t="s">
        <v>107</v>
      </c>
      <c r="D6" s="28"/>
      <c r="E6" s="14"/>
      <c r="F6" s="12"/>
      <c r="G6" s="12"/>
      <c r="H6" s="30"/>
    </row>
    <row r="7" ht="143.25" customHeight="1" spans="1:8">
      <c r="A7" s="9" t="s">
        <v>46</v>
      </c>
      <c r="B7" s="10" t="s">
        <v>108</v>
      </c>
      <c r="C7" s="10" t="s">
        <v>109</v>
      </c>
      <c r="D7" s="28"/>
      <c r="E7" s="14"/>
      <c r="F7" s="12"/>
      <c r="G7" s="12"/>
      <c r="H7" s="30"/>
    </row>
    <row r="8" ht="41.25" customHeight="1" spans="1:8">
      <c r="A8" s="9" t="s">
        <v>48</v>
      </c>
      <c r="B8" s="10" t="s">
        <v>110</v>
      </c>
      <c r="C8" s="10" t="s">
        <v>45</v>
      </c>
      <c r="D8" s="28"/>
      <c r="E8" s="14"/>
      <c r="F8" s="12"/>
      <c r="G8" s="12"/>
      <c r="H8" s="30"/>
    </row>
    <row r="9" ht="18" customHeight="1" spans="1:8">
      <c r="A9" s="9"/>
      <c r="B9" s="10"/>
      <c r="C9" s="10"/>
      <c r="D9" s="28"/>
      <c r="E9" s="14"/>
      <c r="F9" s="14"/>
      <c r="G9" s="14"/>
      <c r="H9" s="29"/>
    </row>
    <row r="10" ht="18" customHeight="1" spans="1:8">
      <c r="A10" s="9"/>
      <c r="B10" s="10"/>
      <c r="C10" s="10"/>
      <c r="D10" s="28"/>
      <c r="E10" s="14"/>
      <c r="F10" s="14"/>
      <c r="G10" s="14"/>
      <c r="H10" s="29"/>
    </row>
    <row r="11" ht="18" customHeight="1" spans="1:8">
      <c r="A11" s="9"/>
      <c r="B11" s="10"/>
      <c r="C11" s="10"/>
      <c r="D11" s="28"/>
      <c r="E11" s="14"/>
      <c r="F11" s="14"/>
      <c r="G11" s="14"/>
      <c r="H11" s="29"/>
    </row>
    <row r="12" ht="18" customHeight="1" spans="1:8">
      <c r="A12" s="9"/>
      <c r="B12" s="10"/>
      <c r="C12" s="10"/>
      <c r="D12" s="28"/>
      <c r="E12" s="14"/>
      <c r="F12" s="14"/>
      <c r="G12" s="14"/>
      <c r="H12" s="29"/>
    </row>
    <row r="13" ht="18" customHeight="1" spans="1:8">
      <c r="A13" s="9"/>
      <c r="B13" s="10"/>
      <c r="C13" s="10"/>
      <c r="D13" s="28"/>
      <c r="E13" s="14"/>
      <c r="F13" s="14"/>
      <c r="G13" s="14"/>
      <c r="H13" s="29"/>
    </row>
    <row r="14" ht="18" customHeight="1" spans="1:8">
      <c r="A14" s="9"/>
      <c r="B14" s="10"/>
      <c r="C14" s="10"/>
      <c r="D14" s="28"/>
      <c r="E14" s="14"/>
      <c r="F14" s="14"/>
      <c r="G14" s="14"/>
      <c r="H14" s="29"/>
    </row>
    <row r="15" ht="18" customHeight="1" spans="1:8">
      <c r="A15" s="9"/>
      <c r="B15" s="10"/>
      <c r="C15" s="10"/>
      <c r="D15" s="28"/>
      <c r="E15" s="14"/>
      <c r="F15" s="14"/>
      <c r="G15" s="14"/>
      <c r="H15" s="29"/>
    </row>
    <row r="16" ht="18" customHeight="1" spans="1:8">
      <c r="A16" s="9"/>
      <c r="B16" s="10"/>
      <c r="C16" s="10"/>
      <c r="D16" s="28"/>
      <c r="E16" s="14"/>
      <c r="F16" s="14"/>
      <c r="G16" s="14"/>
      <c r="H16" s="29"/>
    </row>
    <row r="17" ht="18" customHeight="1" spans="1:8">
      <c r="A17" s="31" t="s">
        <v>111</v>
      </c>
      <c r="B17" s="32"/>
      <c r="C17" s="33"/>
      <c r="D17" s="33"/>
      <c r="E17" s="33"/>
      <c r="F17" s="26">
        <f>SUM(F4:G8)</f>
        <v>24602.61</v>
      </c>
      <c r="G17" s="26"/>
      <c r="H17" s="34"/>
    </row>
  </sheetData>
  <sheetProtection password="C64F" sheet="1" objects="1"/>
  <mergeCells count="18">
    <mergeCell ref="A1:H1"/>
    <mergeCell ref="A2:F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17:E17"/>
    <mergeCell ref="F17:G17"/>
  </mergeCells>
  <printOptions horizontalCentered="1"/>
  <pageMargins left="0.116416666666667" right="0.116416666666667" top="0.59375" bottom="0" header="0.59375" footer="0"/>
  <pageSetup paperSize="9" scale="9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view="pageBreakPreview" zoomScaleNormal="100" workbookViewId="0">
      <selection activeCell="H35" sqref="H35"/>
    </sheetView>
  </sheetViews>
  <sheetFormatPr defaultColWidth="9" defaultRowHeight="12" outlineLevelCol="4"/>
  <cols>
    <col min="1" max="1" width="11.8285714285714" customWidth="1"/>
    <col min="2" max="2" width="39" customWidth="1"/>
    <col min="3" max="4" width="10.5047619047619" customWidth="1"/>
    <col min="5" max="5" width="19.6666666666667" customWidth="1"/>
    <col min="10" max="10" width="9.57142857142857"/>
  </cols>
  <sheetData>
    <row r="1" ht="18" customHeight="1" spans="1:5">
      <c r="A1" s="19"/>
      <c r="B1" s="19"/>
      <c r="C1" s="19"/>
      <c r="D1" s="20"/>
      <c r="E1" s="21"/>
    </row>
    <row r="2" ht="39.75" customHeight="1" spans="1:5">
      <c r="A2" s="1" t="s">
        <v>112</v>
      </c>
      <c r="B2" s="1"/>
      <c r="C2" s="1"/>
      <c r="D2" s="1"/>
      <c r="E2" s="1"/>
    </row>
    <row r="3" ht="28.5" customHeight="1" spans="1:5">
      <c r="A3" s="3" t="s">
        <v>9</v>
      </c>
      <c r="B3" s="3"/>
      <c r="C3" s="3"/>
      <c r="D3" s="3"/>
      <c r="E3" s="5"/>
    </row>
    <row r="4" ht="18.75" customHeight="1" spans="1:5">
      <c r="A4" s="6" t="s">
        <v>10</v>
      </c>
      <c r="B4" s="7" t="s">
        <v>55</v>
      </c>
      <c r="C4" s="7" t="s">
        <v>59</v>
      </c>
      <c r="D4" s="7"/>
      <c r="E4" s="8" t="s">
        <v>102</v>
      </c>
    </row>
    <row r="5" ht="18" customHeight="1" spans="1:5">
      <c r="A5" s="9" t="s">
        <v>14</v>
      </c>
      <c r="B5" s="10" t="s">
        <v>27</v>
      </c>
      <c r="C5" s="11">
        <v>0</v>
      </c>
      <c r="D5" s="11"/>
      <c r="E5" s="22"/>
    </row>
    <row r="6" ht="18" customHeight="1" spans="1:5">
      <c r="A6" s="9" t="s">
        <v>18</v>
      </c>
      <c r="B6" s="10" t="s">
        <v>29</v>
      </c>
      <c r="C6" s="11">
        <v>0</v>
      </c>
      <c r="D6" s="11"/>
      <c r="E6" s="22"/>
    </row>
    <row r="7" ht="18" customHeight="1" spans="1:5">
      <c r="A7" s="9" t="s">
        <v>20</v>
      </c>
      <c r="B7" s="10" t="s">
        <v>113</v>
      </c>
      <c r="C7" s="11">
        <v>0</v>
      </c>
      <c r="D7" s="11"/>
      <c r="E7" s="22"/>
    </row>
    <row r="8" ht="18" customHeight="1" spans="1:5">
      <c r="A8" s="9" t="s">
        <v>22</v>
      </c>
      <c r="B8" s="10" t="s">
        <v>114</v>
      </c>
      <c r="C8" s="11">
        <v>0</v>
      </c>
      <c r="D8" s="11"/>
      <c r="E8" s="22"/>
    </row>
    <row r="9" ht="18" customHeight="1" spans="1:5">
      <c r="A9" s="9" t="s">
        <v>24</v>
      </c>
      <c r="B9" s="10" t="s">
        <v>31</v>
      </c>
      <c r="C9" s="23"/>
      <c r="D9" s="23"/>
      <c r="E9" s="22"/>
    </row>
    <row r="10" ht="18" customHeight="1" spans="1:5">
      <c r="A10" s="9" t="s">
        <v>46</v>
      </c>
      <c r="B10" s="10" t="s">
        <v>33</v>
      </c>
      <c r="C10" s="23"/>
      <c r="D10" s="23"/>
      <c r="E10" s="22"/>
    </row>
    <row r="11" ht="18" customHeight="1" spans="1:5">
      <c r="A11" s="9" t="s">
        <v>48</v>
      </c>
      <c r="B11" s="10" t="s">
        <v>35</v>
      </c>
      <c r="C11" s="23"/>
      <c r="D11" s="23"/>
      <c r="E11" s="22"/>
    </row>
    <row r="12" ht="18" customHeight="1" spans="1:5">
      <c r="A12" s="9" t="s">
        <v>50</v>
      </c>
      <c r="B12" s="10" t="s">
        <v>37</v>
      </c>
      <c r="C12" s="23"/>
      <c r="D12" s="23"/>
      <c r="E12" s="22"/>
    </row>
    <row r="13" ht="18" customHeight="1" spans="1:5">
      <c r="A13" s="9" t="s">
        <v>115</v>
      </c>
      <c r="B13" s="10" t="s">
        <v>39</v>
      </c>
      <c r="C13" s="23"/>
      <c r="D13" s="23"/>
      <c r="E13" s="22"/>
    </row>
    <row r="14" ht="18" customHeight="1" spans="1:5">
      <c r="A14" s="9" t="s">
        <v>116</v>
      </c>
      <c r="B14" s="10" t="s">
        <v>43</v>
      </c>
      <c r="C14" s="23"/>
      <c r="D14" s="23"/>
      <c r="E14" s="22"/>
    </row>
    <row r="15" ht="18" customHeight="1" spans="1:5">
      <c r="A15" s="9" t="s">
        <v>117</v>
      </c>
      <c r="B15" s="10" t="s">
        <v>41</v>
      </c>
      <c r="C15" s="23"/>
      <c r="D15" s="23"/>
      <c r="E15" s="22"/>
    </row>
    <row r="16" ht="18" customHeight="1" spans="1:5">
      <c r="A16" s="9" t="s">
        <v>118</v>
      </c>
      <c r="B16" s="10" t="s">
        <v>45</v>
      </c>
      <c r="C16" s="23"/>
      <c r="D16" s="23"/>
      <c r="E16" s="22"/>
    </row>
    <row r="17" ht="18" customHeight="1" spans="1:5">
      <c r="A17" s="9"/>
      <c r="B17" s="10"/>
      <c r="C17" s="14"/>
      <c r="D17" s="14"/>
      <c r="E17" s="22"/>
    </row>
    <row r="18" ht="18" customHeight="1" spans="1:5">
      <c r="A18" s="9"/>
      <c r="B18" s="10"/>
      <c r="C18" s="14"/>
      <c r="D18" s="14"/>
      <c r="E18" s="22"/>
    </row>
    <row r="19" ht="18" customHeight="1" spans="1:5">
      <c r="A19" s="9"/>
      <c r="B19" s="10"/>
      <c r="C19" s="14"/>
      <c r="D19" s="14"/>
      <c r="E19" s="22"/>
    </row>
    <row r="20" ht="18" customHeight="1" spans="1:5">
      <c r="A20" s="9"/>
      <c r="B20" s="10"/>
      <c r="C20" s="14"/>
      <c r="D20" s="14"/>
      <c r="E20" s="22"/>
    </row>
    <row r="21" ht="18" customHeight="1" spans="1:5">
      <c r="A21" s="9"/>
      <c r="B21" s="10"/>
      <c r="C21" s="14"/>
      <c r="D21" s="14"/>
      <c r="E21" s="22"/>
    </row>
    <row r="22" ht="18" customHeight="1" spans="1:5">
      <c r="A22" s="24"/>
      <c r="B22" s="25" t="s">
        <v>119</v>
      </c>
      <c r="C22" s="26">
        <f>C5+C6+C9+C10+C11+C12+C13+C14+C15+C16</f>
        <v>0</v>
      </c>
      <c r="D22" s="26"/>
      <c r="E22" s="27"/>
    </row>
  </sheetData>
  <sheetProtection password="C64F" sheet="1" objects="1"/>
  <mergeCells count="22">
    <mergeCell ref="A1:D1"/>
    <mergeCell ref="A2:E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showGridLines="0" view="pageBreakPreview" zoomScaleNormal="100" workbookViewId="0">
      <selection activeCell="E4" sqref="E4"/>
    </sheetView>
  </sheetViews>
  <sheetFormatPr defaultColWidth="9" defaultRowHeight="12" outlineLevelCol="7"/>
  <cols>
    <col min="1" max="1" width="10.1714285714286" customWidth="1"/>
    <col min="2" max="2" width="23.4285714285714" customWidth="1"/>
    <col min="3" max="3" width="29.6666666666667" customWidth="1"/>
    <col min="4" max="4" width="2.17142857142857" customWidth="1"/>
    <col min="5" max="5" width="17.8380952380952" customWidth="1"/>
    <col min="6" max="6" width="0.171428571428571" customWidth="1"/>
    <col min="7" max="7" width="11.1714285714286" customWidth="1"/>
    <col min="8" max="8" width="16.4285714285714" customWidth="1"/>
  </cols>
  <sheetData>
    <row r="1" ht="39.75" customHeight="1" spans="1:8">
      <c r="A1" s="1" t="s">
        <v>120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9</v>
      </c>
      <c r="B2" s="3"/>
      <c r="C2" s="3"/>
      <c r="D2" s="4"/>
      <c r="E2" s="4"/>
      <c r="F2" s="4"/>
      <c r="G2" s="5"/>
      <c r="H2" s="5"/>
    </row>
    <row r="3" ht="28.5" customHeight="1" spans="1:8">
      <c r="A3" s="6" t="s">
        <v>10</v>
      </c>
      <c r="B3" s="7" t="s">
        <v>55</v>
      </c>
      <c r="C3" s="7" t="s">
        <v>99</v>
      </c>
      <c r="D3" s="7"/>
      <c r="E3" s="7" t="s">
        <v>121</v>
      </c>
      <c r="F3" s="7" t="s">
        <v>122</v>
      </c>
      <c r="G3" s="7"/>
      <c r="H3" s="8" t="s">
        <v>123</v>
      </c>
    </row>
    <row r="4" ht="28.5" customHeight="1" spans="1:8">
      <c r="A4" s="9" t="s">
        <v>14</v>
      </c>
      <c r="B4" s="10" t="s">
        <v>49</v>
      </c>
      <c r="C4" s="10" t="s">
        <v>124</v>
      </c>
      <c r="D4" s="10"/>
      <c r="E4" s="11">
        <f>汇总表!C20</f>
        <v>24602.61</v>
      </c>
      <c r="F4" s="12"/>
      <c r="G4" s="12"/>
      <c r="H4" s="13">
        <f>E4*F4*0.01</f>
        <v>0</v>
      </c>
    </row>
    <row r="5" ht="18" customHeight="1" spans="1:8">
      <c r="A5" s="9"/>
      <c r="B5" s="10"/>
      <c r="C5" s="10"/>
      <c r="D5" s="10"/>
      <c r="E5" s="14"/>
      <c r="F5" s="14"/>
      <c r="G5" s="14"/>
      <c r="H5" s="15"/>
    </row>
    <row r="6" ht="18" customHeight="1" spans="1:8">
      <c r="A6" s="9"/>
      <c r="B6" s="10"/>
      <c r="C6" s="10"/>
      <c r="D6" s="10"/>
      <c r="E6" s="14"/>
      <c r="F6" s="14"/>
      <c r="G6" s="14"/>
      <c r="H6" s="15"/>
    </row>
    <row r="7" ht="18" customHeight="1" spans="1:8">
      <c r="A7" s="9"/>
      <c r="B7" s="10"/>
      <c r="C7" s="10"/>
      <c r="D7" s="10"/>
      <c r="E7" s="14"/>
      <c r="F7" s="14"/>
      <c r="G7" s="14"/>
      <c r="H7" s="15"/>
    </row>
    <row r="8" ht="18" customHeight="1" spans="1:8">
      <c r="A8" s="9"/>
      <c r="B8" s="10"/>
      <c r="C8" s="10"/>
      <c r="D8" s="10"/>
      <c r="E8" s="14"/>
      <c r="F8" s="14"/>
      <c r="G8" s="14"/>
      <c r="H8" s="15"/>
    </row>
    <row r="9" ht="18" customHeight="1" spans="1:8">
      <c r="A9" s="9"/>
      <c r="B9" s="10"/>
      <c r="C9" s="10"/>
      <c r="D9" s="10"/>
      <c r="E9" s="14"/>
      <c r="F9" s="14"/>
      <c r="G9" s="14"/>
      <c r="H9" s="15"/>
    </row>
    <row r="10" ht="18" customHeight="1" spans="1:8">
      <c r="A10" s="9"/>
      <c r="B10" s="10"/>
      <c r="C10" s="10"/>
      <c r="D10" s="10"/>
      <c r="E10" s="14"/>
      <c r="F10" s="14"/>
      <c r="G10" s="14"/>
      <c r="H10" s="15"/>
    </row>
    <row r="11" ht="18" customHeight="1" spans="1:8">
      <c r="A11" s="9"/>
      <c r="B11" s="10"/>
      <c r="C11" s="10"/>
      <c r="D11" s="10"/>
      <c r="E11" s="14"/>
      <c r="F11" s="14"/>
      <c r="G11" s="14"/>
      <c r="H11" s="15"/>
    </row>
    <row r="12" ht="18" customHeight="1" spans="1:8">
      <c r="A12" s="16" t="s">
        <v>111</v>
      </c>
      <c r="B12" s="17"/>
      <c r="C12" s="17"/>
      <c r="D12" s="17"/>
      <c r="E12" s="17"/>
      <c r="F12" s="17"/>
      <c r="G12" s="17"/>
      <c r="H12" s="18">
        <f>H4</f>
        <v>0</v>
      </c>
    </row>
  </sheetData>
  <sheetProtection password="C64F" sheet="1" objects="1"/>
  <mergeCells count="23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A12:G12"/>
  </mergeCells>
  <printOptions horizontalCentered="1"/>
  <pageMargins left="0.116416666666667" right="0.116416666666667" top="0.59375" bottom="0" header="0.59375" footer="0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汇总表</vt:lpstr>
      <vt:lpstr>分部分项工程和单价措施项目清单与计价表</vt:lpstr>
      <vt:lpstr>总价措施项目清单与计价表</vt:lpstr>
      <vt:lpstr>其他项目清单与计价汇总表</vt:lpstr>
      <vt:lpstr>规费、税金项目清单与计价表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广东</cp:lastModifiedBy>
  <dcterms:created xsi:type="dcterms:W3CDTF">2024-07-11T16:05:00Z</dcterms:created>
  <dcterms:modified xsi:type="dcterms:W3CDTF">2024-07-24T03:37:27Z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F750A8E409F14F15AF23B3D0C60940FE_12</vt:lpwstr>
  </property>
  <property fmtid="{D5CDD505-2E9C-101B-9397-08002B2CF9AE}" pid="3" name="KSOProductBuildVer">
    <vt:lpwstr>2052-12.1.0.17147</vt:lpwstr>
  </property>
</Properties>
</file>